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5F8ECABD-F660-4911-88E7-569C80DEF671}" xr6:coauthVersionLast="47" xr6:coauthVersionMax="47" xr10:uidLastSave="{00000000-0000-0000-0000-000000000000}"/>
  <bookViews>
    <workbookView xWindow="420" yWindow="240" windowWidth="22260" windowHeight="12540" xr2:uid="{9C5DA3CB-DBBA-4CFB-AFD8-830D3CA7A5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6" i="1"/>
  <c r="E6" i="1"/>
  <c r="F11" i="1" l="1"/>
  <c r="E11" i="1"/>
  <c r="E8" i="1"/>
  <c r="F5" i="1"/>
  <c r="F7" i="1" s="1"/>
  <c r="E5" i="1"/>
  <c r="E7" i="1" s="1"/>
  <c r="E9" i="1" s="1"/>
  <c r="E10" i="1" s="1"/>
  <c r="E12" i="1" s="1"/>
  <c r="F9" i="1" l="1"/>
  <c r="F10" i="1" s="1"/>
  <c r="F12" i="1" s="1"/>
  <c r="F13" i="1" s="1"/>
</calcChain>
</file>

<file path=xl/sharedStrings.xml><?xml version="1.0" encoding="utf-8"?>
<sst xmlns="http://schemas.openxmlformats.org/spreadsheetml/2006/main" count="13" uniqueCount="13">
  <si>
    <t>Concepto</t>
  </si>
  <si>
    <t>Total ganado</t>
  </si>
  <si>
    <t>Base de cálculo</t>
  </si>
  <si>
    <t>Menos 2 SMN como mínimo no imponible (Bs 2,750 × 2)</t>
  </si>
  <si>
    <t>Base para RC IVA</t>
  </si>
  <si>
    <t>RC IVA (13% sobre base)</t>
  </si>
  <si>
    <r>
      <t>Menos deducción presunta (13% sobre </t>
    </r>
    <r>
      <rPr>
        <b/>
        <sz val="11"/>
        <color rgb="FF001A32"/>
        <rFont val="Segoe UI"/>
        <family val="2"/>
      </rPr>
      <t>2 SMN</t>
    </r>
    <r>
      <rPr>
        <sz val="11"/>
        <color rgb="FF001A32"/>
        <rFont val="Segoe UI"/>
        <family val="2"/>
      </rPr>
      <t> antes, </t>
    </r>
    <r>
      <rPr>
        <b/>
        <sz val="11"/>
        <color rgb="FF001A32"/>
        <rFont val="Segoe UI"/>
        <family val="2"/>
      </rPr>
      <t>1 SMN</t>
    </r>
    <r>
      <rPr>
        <sz val="11"/>
        <color rgb="FF001A32"/>
        <rFont val="Segoe UI"/>
        <family val="2"/>
      </rPr>
      <t> ahora)</t>
    </r>
  </si>
  <si>
    <t>ANTES</t>
  </si>
  <si>
    <t>AHORA</t>
  </si>
  <si>
    <t>Gestora 12.71</t>
  </si>
  <si>
    <t>Aprte solidario</t>
  </si>
  <si>
    <t>Total a pagar por RC IVA (antes de facturas)</t>
  </si>
  <si>
    <t>FACTURAS A PRESENTAR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</si>
</sst>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Bs&quot;#,##0;[Red]\-&quot;Bs&quot;#,##0"/>
    <numFmt numFmtId="165" formatCode="&quot;Bs&quot;#,##0.00;[Red]\-&quot;Bs&quot;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1A32"/>
      <name val="Segoe UI"/>
      <family val="2"/>
    </font>
    <font>
      <sz val="11"/>
      <color rgb="FF001A32"/>
      <name val="Segoe UI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3" borderId="0" xfId="0" applyFill="1"/>
    <xf numFmtId="0" fontId="1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4" fillId="4" borderId="3" xfId="1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2" fillId="5" borderId="1" xfId="0" applyNumberFormat="1" applyFont="1" applyFill="1" applyBorder="1" applyAlignment="1">
      <alignment horizontal="right" vertical="top" wrapText="1"/>
    </xf>
    <xf numFmtId="4" fontId="1" fillId="2" borderId="0" xfId="0" applyNumberFormat="1" applyFont="1" applyFill="1" applyAlignment="1">
      <alignment horizontal="righ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CC541649-B73F-4CFE-AD3C-BED9E1F3C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2</xdr:row>
      <xdr:rowOff>121920</xdr:rowOff>
    </xdr:from>
    <xdr:to>
      <xdr:col>2</xdr:col>
      <xdr:colOff>2827020</xdr:colOff>
      <xdr:row>12</xdr:row>
      <xdr:rowOff>83820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3959F0-8DC1-10C4-935D-CBA53466B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434340"/>
          <a:ext cx="2560320" cy="2811780"/>
        </a:xfrm>
        <a:prstGeom prst="rect">
          <a:avLst/>
        </a:prstGeom>
      </xdr:spPr>
    </xdr:pic>
    <xdr:clientData/>
  </xdr:twoCellAnchor>
  <xdr:twoCellAnchor>
    <xdr:from>
      <xdr:col>3</xdr:col>
      <xdr:colOff>2009775</xdr:colOff>
      <xdr:row>12</xdr:row>
      <xdr:rowOff>133350</xdr:rowOff>
    </xdr:from>
    <xdr:to>
      <xdr:col>5</xdr:col>
      <xdr:colOff>314325</xdr:colOff>
      <xdr:row>12</xdr:row>
      <xdr:rowOff>133350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1A032EFE-2EA8-9651-91E8-DF039A202E2A}"/>
            </a:ext>
          </a:extLst>
        </xdr:cNvPr>
        <xdr:cNvCxnSpPr/>
      </xdr:nvCxnSpPr>
      <xdr:spPr>
        <a:xfrm>
          <a:off x="5257800" y="3476625"/>
          <a:ext cx="183832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925F-1031-487E-A115-2CD35AC89A6B}">
  <dimension ref="B2:G14"/>
  <sheetViews>
    <sheetView tabSelected="1" workbookViewId="0">
      <selection activeCell="J10" sqref="J10:J11"/>
    </sheetView>
  </sheetViews>
  <sheetFormatPr baseColWidth="10" defaultRowHeight="15" x14ac:dyDescent="0.25"/>
  <cols>
    <col min="1" max="1" width="3.140625" customWidth="1"/>
    <col min="2" max="2" width="2.28515625" customWidth="1"/>
    <col min="3" max="3" width="43.28515625" customWidth="1"/>
    <col min="4" max="4" width="38.42578125" customWidth="1"/>
    <col min="5" max="5" width="14.5703125" customWidth="1"/>
    <col min="6" max="6" width="16.5703125" customWidth="1"/>
    <col min="7" max="7" width="2" customWidth="1"/>
  </cols>
  <sheetData>
    <row r="2" spans="2:7" ht="10.15" customHeight="1" thickBot="1" x14ac:dyDescent="0.3">
      <c r="B2" s="3"/>
      <c r="C2" s="3"/>
      <c r="D2" s="3"/>
      <c r="E2" s="3"/>
      <c r="F2" s="3"/>
      <c r="G2" s="3"/>
    </row>
    <row r="3" spans="2:7" ht="17.25" thickBot="1" x14ac:dyDescent="0.3">
      <c r="B3" s="3"/>
      <c r="D3" s="1" t="s">
        <v>0</v>
      </c>
      <c r="E3" s="1" t="s">
        <v>7</v>
      </c>
      <c r="F3" s="1" t="s">
        <v>8</v>
      </c>
      <c r="G3" s="3"/>
    </row>
    <row r="4" spans="2:7" ht="17.25" thickBot="1" x14ac:dyDescent="0.3">
      <c r="B4" s="3"/>
      <c r="D4" s="2" t="s">
        <v>1</v>
      </c>
      <c r="E4" s="11">
        <v>10000</v>
      </c>
      <c r="F4" s="11">
        <v>15000</v>
      </c>
      <c r="G4" s="3"/>
    </row>
    <row r="5" spans="2:7" ht="17.25" thickBot="1" x14ac:dyDescent="0.3">
      <c r="B5" s="3"/>
      <c r="D5" s="2" t="s">
        <v>9</v>
      </c>
      <c r="E5" s="7">
        <f>+E4*12.71%</f>
        <v>1271.0000000000002</v>
      </c>
      <c r="F5" s="7">
        <f>+F4*12.71%</f>
        <v>1906.5000000000002</v>
      </c>
      <c r="G5" s="3"/>
    </row>
    <row r="6" spans="2:7" ht="17.25" thickBot="1" x14ac:dyDescent="0.3">
      <c r="B6" s="3"/>
      <c r="D6" s="2" t="s">
        <v>10</v>
      </c>
      <c r="E6" s="8">
        <f>IF(E4&gt;35000,(E4-35000)*11.48%,0)+IF(E4&gt;25000,(E4-25000)*5.74%,0)+IF(E4&gt;13000,(E4-13000)*1.15%,0)</f>
        <v>0</v>
      </c>
      <c r="F6" s="8">
        <f>IF(F4&gt;35000,(F4-35000)*11.48%,0)+IF(F4&gt;25000,(F4-25000)*5.74%,0)+IF(F4&gt;13000,(F4-13000)*1.15%,0)</f>
        <v>23</v>
      </c>
      <c r="G6" s="3"/>
    </row>
    <row r="7" spans="2:7" ht="17.25" thickBot="1" x14ac:dyDescent="0.3">
      <c r="B7" s="3"/>
      <c r="D7" s="4" t="s">
        <v>2</v>
      </c>
      <c r="E7" s="9">
        <f>+E4-E5-E6</f>
        <v>8729</v>
      </c>
      <c r="F7" s="9">
        <f>+F4-F5-F6</f>
        <v>13070.5</v>
      </c>
      <c r="G7" s="3"/>
    </row>
    <row r="8" spans="2:7" ht="33.75" thickBot="1" x14ac:dyDescent="0.3">
      <c r="B8" s="3"/>
      <c r="D8" s="2" t="s">
        <v>3</v>
      </c>
      <c r="E8" s="6">
        <f>2750*2</f>
        <v>5500</v>
      </c>
      <c r="F8" s="6">
        <f>2750*2</f>
        <v>5500</v>
      </c>
      <c r="G8" s="3"/>
    </row>
    <row r="9" spans="2:7" ht="17.25" thickBot="1" x14ac:dyDescent="0.3">
      <c r="B9" s="3"/>
      <c r="D9" s="4" t="s">
        <v>4</v>
      </c>
      <c r="E9" s="9">
        <f>+E7-E8</f>
        <v>3229</v>
      </c>
      <c r="F9" s="9">
        <f>+F7-F8</f>
        <v>7570.5</v>
      </c>
      <c r="G9" s="3"/>
    </row>
    <row r="10" spans="2:7" ht="17.25" thickBot="1" x14ac:dyDescent="0.3">
      <c r="B10" s="3"/>
      <c r="D10" s="2" t="s">
        <v>5</v>
      </c>
      <c r="E10" s="7">
        <f>+E9*0.13</f>
        <v>419.77000000000004</v>
      </c>
      <c r="F10" s="7">
        <f>+F9*0.13</f>
        <v>984.16500000000008</v>
      </c>
      <c r="G10" s="3"/>
    </row>
    <row r="11" spans="2:7" ht="50.25" thickBot="1" x14ac:dyDescent="0.3">
      <c r="B11" s="3"/>
      <c r="D11" s="2" t="s">
        <v>6</v>
      </c>
      <c r="E11" s="6">
        <f>(2750*0.13)*2</f>
        <v>715</v>
      </c>
      <c r="F11" s="6">
        <f>(2750*0.13)</f>
        <v>357.5</v>
      </c>
      <c r="G11" s="3"/>
    </row>
    <row r="12" spans="2:7" ht="33.75" thickBot="1" x14ac:dyDescent="0.3">
      <c r="B12" s="3"/>
      <c r="D12" s="4" t="s">
        <v>11</v>
      </c>
      <c r="E12" s="10">
        <f>+E10-E11</f>
        <v>-295.22999999999996</v>
      </c>
      <c r="F12" s="10">
        <f>+F10-F11</f>
        <v>626.66500000000008</v>
      </c>
      <c r="G12" s="3"/>
    </row>
    <row r="13" spans="2:7" ht="22.9" customHeight="1" x14ac:dyDescent="0.25">
      <c r="B13" s="3"/>
      <c r="C13" s="5"/>
      <c r="D13" s="13" t="s">
        <v>12</v>
      </c>
      <c r="E13" s="14"/>
      <c r="F13" s="12">
        <f>IF(F12&gt;0,F12/0.13,0)</f>
        <v>4820.5</v>
      </c>
      <c r="G13" s="3"/>
    </row>
    <row r="14" spans="2:7" ht="9" customHeight="1" x14ac:dyDescent="0.25">
      <c r="B14" s="3"/>
      <c r="C14" s="3"/>
      <c r="D14" s="3"/>
      <c r="E14" s="3"/>
      <c r="F14" s="3"/>
      <c r="G14" s="3"/>
    </row>
  </sheetData>
  <sheetProtection algorithmName="SHA-512" hashValue="RZBLTAL3pM2eHFhjkhetC3be/noR35Gz8maqgA/SFIZs8awI8vDA+CHo8Uo576jPm9pGbw9sbJ+YZE2Mc1akcQ==" saltValue="tV11nMJIQEZfquIvFXVQAQ==" spinCount="100000" sheet="1" objects="1" scenarios="1"/>
  <protectedRanges>
    <protectedRange sqref="E4:F4" name="Rango1"/>
  </protectedRanges>
  <mergeCells count="1">
    <mergeCell ref="D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Maldonado</dc:creator>
  <cp:lastModifiedBy>admin</cp:lastModifiedBy>
  <dcterms:created xsi:type="dcterms:W3CDTF">2025-05-05T18:13:00Z</dcterms:created>
  <dcterms:modified xsi:type="dcterms:W3CDTF">2025-05-06T14:27:28Z</dcterms:modified>
</cp:coreProperties>
</file>